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be3c8814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f805fa6da47d4112"/>
    <x:sheet xmlns:r="http://schemas.openxmlformats.org/officeDocument/2006/relationships" name="Instructions" sheetId="2" r:id="Rd23b98a50ba349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0&quot;%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8b6ecb6ff4605" /><Relationship Type="http://schemas.openxmlformats.org/officeDocument/2006/relationships/theme" Target="/xl/theme/theme1.xml" Id="Rc272d8ee68f2457a" /><Relationship Type="http://schemas.openxmlformats.org/officeDocument/2006/relationships/sharedStrings" Target="/xl/sharedStrings.xml" Id="R88235639966a4276" /><Relationship Type="http://schemas.openxmlformats.org/officeDocument/2006/relationships/worksheet" Target="/xl/worksheets/sheet1.xml" Id="Rf805fa6da47d4112" /><Relationship Type="http://schemas.openxmlformats.org/officeDocument/2006/relationships/worksheet" Target="/xl/worksheets/sheet2.xml" Id="Rd23b98a50ba349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8" hidden="0" customWidth="1"/>
    <x:col min="4" max="4" width="27" hidden="0" customWidth="1"/>
    <x:col min="5" max="5" width="27" hidden="0" customWidth="1"/>
    <x:col min="6" max="6" width="32" hidden="0" customWidth="1"/>
    <x:col min="7" max="7" width="24" hidden="0" customWidth="1"/>
    <x:col min="8" max="8" width="27" hidden="0" customWidth="1"/>
    <x:col min="9" max="9" width="27" hidden="0" customWidth="1"/>
    <x:col min="10" max="10" width="1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Reconcile a construction draw to approved work, retainage and budget changes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commercialdebtadvisory.com/templates/construction-draw-package-and-change-order-register/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Completed work is cumulative eligible value, not the current invoice total. Prior funded is cumulative for the same line.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Request = eligible completed work × (1 − retainage%) − prior funded under this hypothetical convention.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Actual eligibility, retainage, equity order and lien documentation follow the specific loan and professional review.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budget line</x:v>
      </x:c>
      <x:c r="B9" s="7" t="str">
        <x:v>original budget usd</x:v>
      </x:c>
      <x:c r="C9" s="7" t="str">
        <x:v>approved changes usd</x:v>
      </x:c>
      <x:c r="D9" s="7" t="str">
        <x:v>pending changes usd</x:v>
      </x:c>
      <x:c r="E9" s="7" t="str">
        <x:v>approved budget usd</x:v>
      </x:c>
      <x:c r="F9" s="7" t="str">
        <x:v>eligible completed work usd</x:v>
      </x:c>
      <x:c r="G9" s="7" t="str">
        <x:v>retainage percent</x:v>
      </x:c>
      <x:c r="H9" s="7" t="str">
        <x:v>prior funded usd</x:v>
      </x:c>
      <x:c r="I9" s="7" t="str">
        <x:v>current request usd</x:v>
      </x:c>
      <x:c r="J9" s="7" t="str">
        <x:v>support and open issue</x:v>
      </x:c>
    </x:row>
    <x:row r="10" ht="68" customHeight="1">
      <x:c r="A10" s="10" t="str">
        <x:v>Structure</x:v>
      </x:c>
      <x:c r="B10" s="11" t="n">
        <x:v>800000</x:v>
      </x:c>
      <x:c r="C10" s="11" t="n">
        <x:v>50000</x:v>
      </x:c>
      <x:c r="D10" s="11" t="n">
        <x:v>0</x:v>
      </x:c>
      <x:c r="E10" s="13" t="n">
        <x:f>IF(COUNT(B10:C10)=2,B10+C10,"n.a.")</x:f>
        <x:v>850000</x:v>
      </x:c>
      <x:c r="F10" s="11" t="n">
        <x:v>500000</x:v>
      </x:c>
      <x:c r="G10" s="14" t="n">
        <x:v>10</x:v>
      </x:c>
      <x:c r="H10" s="11" t="n">
        <x:v>300000</x:v>
      </x:c>
      <x:c r="I10" s="13" t="n">
        <x:f>IF(COUNT(F10:H10)=3,F10*(1-G10/100)-H10,"n.a.")</x:f>
        <x:v>150000</x:v>
      </x:c>
      <x:c r="J10" s="10" t="str">
        <x:v>Inspection and invoices required; approved change CO-1 included</x:v>
      </x:c>
    </x:row>
    <x:row r="11" ht="68" customHeight="1">
      <x:c r="A11" s="10" t="str">
        <x:v>Mechanical</x:v>
      </x:c>
      <x:c r="B11" s="11" t="n">
        <x:v>300000</x:v>
      </x:c>
      <x:c r="C11" s="11" t="n">
        <x:v>0</x:v>
      </x:c>
      <x:c r="D11" s="11" t="n">
        <x:v>20000</x:v>
      </x:c>
      <x:c r="E11" s="13" t="n">
        <x:f>IF(COUNT(B11:C11)=2,B11+C11,"n.a.")</x:f>
        <x:v>300000</x:v>
      </x:c>
      <x:c r="F11" s="11" t="n">
        <x:v>300000</x:v>
      </x:c>
      <x:c r="G11" s="14" t="n">
        <x:v>10</x:v>
      </x:c>
      <x:c r="H11" s="11" t="n">
        <x:v>220000</x:v>
      </x:c>
      <x:c r="I11" s="13" t="n">
        <x:f>IF(COUNT(F11:H11)=3,F11*(1-G11/100)-H11,"n.a.")</x:f>
        <x:v>50000</x:v>
      </x:c>
      <x:c r="J11" s="10" t="str">
        <x:v>CO-2 pending; $20,000 potential additional cost not approved or included in eligible work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Reconcile a construction draw to approved work, retainage and budget changes</x:v>
      </x:c>
    </x:row>
    <x:row r="3" ht="42" customHeight="1">
      <x:c r="A3" s="16" t="str">
        <x:v>Example status: Hypothetical illustration</x:v>
      </x:c>
    </x:row>
    <x:row r="4" ht="42" customHeight="1">
      <x:c r="A4" s="16" t="str">
        <x:v>Completed work is cumulative eligible value, not the current invoice total. Prior funded is cumulative for the same line.</x:v>
      </x:c>
    </x:row>
    <x:row r="5" ht="42" customHeight="1">
      <x:c r="A5" s="16" t="str">
        <x:v>Request = eligible completed work × (1 − retainage%) − prior funded under this hypothetical convention.</x:v>
      </x:c>
    </x:row>
    <x:row r="6" ht="42" customHeight="1">
      <x:c r="A6" s="16" t="str">
        <x:v>Actual eligibility, retainage, equity order and lien documentation follow the specific loan and professional review.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https://commercialdebtadvisory.com/templates/construction-draw-package-and-change-order-register/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